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9" i="59" l="1"/>
  <c r="C98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3" i="60"/>
  <c r="C147" i="60"/>
  <c r="C142" i="60"/>
  <c r="C133" i="60"/>
  <c r="C130" i="60"/>
  <c r="C127" i="60"/>
  <c r="C124" i="60"/>
  <c r="C113" i="60"/>
  <c r="C103" i="60"/>
  <c r="C96" i="60"/>
  <c r="C181" i="60" l="1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48" i="60"/>
  <c r="C39" i="60"/>
  <c r="C30" i="60"/>
  <c r="C21" i="60"/>
  <c r="C66" i="62" l="1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<sst xmlns="http://schemas.openxmlformats.org/spreadsheetml/2006/main" count="901" uniqueCount="609">
  <si>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</si>
  <si>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</si>
  <si>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</si>
  <si>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</si>
  <si>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</si>
  <si>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</si>
  <si>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</si>
  <si>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</si>
  <si>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</si>
  <si>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</si>
  <si>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</si>
  <si>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</si>
  <si>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</si>
  <si>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</si>
  <si>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</si>
  <si>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</si>
  <si>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</si>
  <si>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</si>
  <si>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</si>
  <si>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</si>
  <si>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</si>
  <si>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</si>
  <si>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</si>
  <si>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</si>
  <si>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</si>
  <si>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</si>
  <si>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</si>
  <si>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</si>
  <si>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</si>
  <si>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</si>
  <si>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</si>
  <si>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</si>
  <si>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</si>
  <si>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</si>
  <si>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</si>
  <si>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</si>
  <si>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</si>
  <si>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</si>
  <si>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</si>
  <si>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</si>
  <si>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</si>
  <si>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</si>
  <si>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</si>
  <si>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</si>
  <si>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</si>
  <si>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</si>
  <si>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</si>
  <si>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</si>
  <si>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</si>
  <si>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</si>
  <si>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</si>
  <si>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</si>
  <si>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</si>
  <si>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</si>
  <si>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</si>
  <si>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</si>
  <si>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</si>
  <si>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</si>
  <si>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</si>
  <si>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</si>
  <si>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</si>
  <si>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</si>
  <si>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</si>
  <si>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</si>
  <si>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</si>
  <si>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</si>
  <si>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</si>
  <si>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</si>
  <si>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</si>
  <si>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</si>
  <si>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</si>
  <si>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</si>
  <si>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</si>
  <si>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</si>
  <si>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</si>
  <si>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</si>
  <si>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</si>
  <si>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</si>
  <si>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</si>
  <si>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</si>
  <si>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</si>
  <si>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</si>
  <si>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</si>
  <si>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</si>
  <si>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</si>
  <si>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</si>
  <si>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</si>
  <si>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</si>
  <si>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</si>
  <si>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</si>
  <si>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</si>
  <si>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</si>
  <si>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</si>
  <si>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</si>
  <si>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</si>
  <si>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</si>
  <si>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</si>
  <si>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</si>
  <si>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</si>
  <si>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</si>
  <si>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</si>
  <si>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</si>
  <si>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</si>
  <si>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</si>
  <si>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</si>
  <si>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</si>
  <si>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</si>
  <si>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</si>
  <si>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</si>
  <si>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</si>
  <si>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</si>
  <si>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</si>
  <si>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</si>
  <si>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</si>
  <si>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</si>
  <si>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</si>
  <si>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</si>
  <si>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</si>
  <si>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</si>
  <si>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</si>
  <si>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</si>
  <si>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</si>
  <si>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</si>
  <si>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</si>
  <si>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</si>
  <si>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</si>
  <si>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</si>
  <si>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</si>
  <si>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</si>
  <si>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</si>
  <si>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</si>
  <si>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</si>
  <si>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</si>
  <si>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</si>
  <si>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</si>
  <si>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</si>
  <si>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</si>
  <si>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</si>
  <si>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</si>
  <si>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</si>
  <si>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</si>
  <si>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</si>
  <si>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</si>
  <si>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</si>
  <si>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</si>
  <si>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</si>
  <si>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</si>
  <si>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</si>
  <si>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</si>
  <si>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</si>
  <si>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</si>
  <si>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</si>
  <si>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</si>
  <si>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</si>
  <si>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</si>
  <si>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</si>
  <si>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</si>
  <si>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</si>
  <si>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</si>
  <si>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</si>
  <si>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</si>
  <si>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</si>
  <si>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</si>
  <si>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</si>
  <si>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</si>
  <si>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</si>
  <si>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</si>
  <si>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</si>
  <si>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</si>
  <si>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</si>
  <si>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</si>
  <si>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</si>
  <si>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</si>
  <si>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</si>
  <si>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</si>
  <si>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</si>
  <si>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</si>
  <si>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</si>
  <si>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</si>
  <si>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</si>
  <si>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</si>
  <si>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</si>
  <si>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</si>
  <si>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</si>
  <si>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</si>
  <si>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</si>
  <si>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</si>
  <si>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</si>
  <si>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</si>
  <si>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</si>
  <si>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</si>
  <si>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</si>
  <si>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</si>
  <si>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</si>
  <si>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</si>
  <si>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</si>
  <si>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</si>
  <si>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</si>
  <si>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</si>
  <si>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</si>
  <si>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</si>
  <si>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</si>
  <si>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</si>
  <si>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</si>
  <si>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</si>
  <si>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</si>
  <si>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</si>
  <si>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</si>
  <si>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</si>
  <si>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</si>
  <si>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</si>
  <si>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</si>
  <si>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</si>
  <si>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</si>
  <si>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</si>
  <si>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</si>
  <si>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</si>
  <si>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</si>
  <si>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</si>
  <si>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</si>
  <si>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</si>
  <si>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</si>
  <si>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</si>
  <si>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</si>
  <si>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</si>
  <si>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</si>
  <si>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</si>
  <si>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</si>
  <si>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</si>
  <si>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</si>
  <si>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</si>
  <si>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</si>
  <si>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</si>
  <si>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</si>
  <si>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</si>
  <si>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</si>
  <si>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</si>
  <si>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</si>
  <si>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</si>
  <si>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</si>
  <si>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</si>
  <si>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</si>
  <si>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</si>
  <si>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</si>
  <si>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</si>
  <si>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</si>
  <si>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</si>
  <si>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</si>
  <si>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</si>
  <si>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</si>
  <si>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</si>
  <si>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</si>
  <si>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</si>
  <si>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</si>
  <si>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</si>
  <si>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</si>
  <si>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</si>
  <si>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</si>
  <si>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</si>
  <si>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</si>
  <si>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</si>
  <si>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</si>
  <si>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</si>
  <si>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</si>
  <si>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</si>
  <si>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</si>
  <si>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</si>
  <si>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</si>
  <si>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</si>
  <si>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</si>
  <si>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</si>
  <si>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</si>
  <si>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</si>
  <si>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</si>
  <si>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</si>
  <si>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</si>
  <si>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</si>
  <si>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</si>
  <si>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</si>
  <si>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</si>
  <si>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</si>
  <si>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</si>
  <si>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</si>
  <si>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</si>
  <si>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</si>
  <si>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</si>
  <si>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</si>
  <si>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</si>
  <si>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</si>
  <si>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</si>
  <si>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</si>
  <si>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</si>
  <si>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</si>
  <si>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</si>
  <si>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</si>
  <si>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</si>
  <si>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</si>
  <si>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</si>
  <si>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</si>
  <si>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</si>
  <si>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</si>
  <si>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</si>
  <si>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</si>
  <si>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</si>
  <si>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</si>
  <si>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</si>
  <si>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</si>
  <si>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</si>
  <si>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</si>
  <si>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</si>
  <si>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</si>
  <si>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</si>
  <si>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</si>
  <si>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</si>
  <si>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</si>
  <si>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</si>
  <si>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</si>
  <si>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</si>
  <si>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</si>
  <si>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</si>
  <si>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</si>
  <si>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</si>
  <si>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</si>
  <si>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</si>
  <si>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</si>
  <si>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</si>
  <si>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</si>
  <si>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</si>
  <si>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</si>
  <si>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</si>
  <si>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</si>
  <si>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</si>
  <si>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</si>
  <si>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</si>
  <si>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</si>
  <si>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</si>
  <si>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</si>
  <si>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</si>
  <si>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</si>
  <si>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</si>
  <si>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</si>
  <si>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</si>
  <si>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</si>
  <si>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</si>
  <si>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</si>
  <si>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</si>
  <si>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</si>
  <si>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</si>
  <si>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</si>
  <si>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</si>
  <si>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</si>
  <si>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</si>
  <si>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</si>
  <si>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</si>
  <si>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</si>
  <si>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</si>
  <si>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</si>
  <si>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</si>
  <si>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</si>
  <si>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</si>
  <si>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</si>
  <si>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</si>
  <si>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</si>
  <si>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</si>
  <si>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</si>
  <si>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</si>
  <si>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</si>
  <si>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</si>
  <si>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</si>
  <si>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</si>
  <si>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</si>
  <si>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</si>
  <si>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</si>
  <si>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</si>
  <si>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</si>
  <si>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</si>
  <si>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</si>
  <si>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</si>
  <si>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</si>
  <si>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</si>
  <si>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</si>
  <si>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</si>
  <si>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</si>
  <si>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</si>
  <si>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</si>
  <si>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</si>
  <si>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</si>
  <si>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</si>
  <si>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</si>
  <si>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</si>
  <si>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</si>
  <si>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</si>
  <si>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</si>
  <si>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</si>
  <si>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</si>
  <si>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</si>
  <si>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</si>
  <si>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</si>
  <si>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</si>
  <si>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</si>
  <si>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</si>
  <si>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</si>
  <si>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</si>
  <si>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</si>
  <si>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</si>
  <si>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</si>
  <si>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</si>
  <si>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</si>
  <si>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</si>
  <si>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</si>
  <si>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</si>
  <si>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</si>
  <si>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</si>
  <si>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</si>
  <si>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</si>
  <si>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</si>
  <si>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</si>
  <si>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</si>
  <si>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</si>
  <si>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</si>
  <si>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</si>
  <si>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</si>
  <si>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</si>
  <si>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</si>
  <si>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</si>
  <si>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</si>
  <si>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</si>
  <si>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</si>
  <si>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</si>
  <si>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</si>
  <si>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</si>
  <si>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</si>
  <si>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</si>
  <si>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</si>
  <si>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</si>
  <si>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</si>
  <si>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</si>
  <si>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</si>
  <si>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</si>
  <si>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</si>
  <si>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</si>
  <si>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</si>
  <si>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</si>
  <si>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</si>
  <si>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</si>
  <si>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</si>
  <si>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</si>
  <si>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</si>
  <si>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</si>
  <si>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</si>
  <si>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</si>
  <si>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</si>
  <si>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</si>
  <si>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</si>
  <si>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</si>
  <si>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</si>
  <si>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</si>
  <si>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</si>
  <si>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</si>
  <si>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</si>
  <si>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</si>
  <si>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</si>
  <si>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</si>
  <si>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</si>
  <si>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</si>
  <si>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</si>
  <si>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</si>
  <si>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</si>
  <si>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</si>
  <si>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</si>
  <si>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</si>
  <si>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</si>
  <si>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</si>
  <si>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</si>
  <si>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</si>
  <si>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</si>
  <si>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</si>
  <si>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</si>
  <si>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</si>
  <si>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</si>
  <si>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</si>
  <si>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</si>
  <si>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</si>
  <si>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</si>
  <si>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</si>
  <si>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</si>
  <si>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</si>
  <si>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</si>
  <si>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</si>
  <si>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</si>
  <si>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</si>
  <si>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</si>
  <si>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</si>
  <si>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</si>
  <si>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</si>
  <si>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</si>
  <si>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</si>
  <si>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</si>
  <si>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</si>
  <si>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</si>
  <si>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</si>
  <si>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</si>
  <si>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</si>
  <si>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</si>
  <si>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</si>
  <si>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</si>
  <si>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</si>
  <si>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</si>
  <si>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</si>
  <si>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</si>
  <si>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</si>
  <si>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</si>
  <si>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</si>
  <si>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</si>
  <si>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</si>
  <si>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</si>
  <si>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</si>
  <si>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</si>
  <si>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</si>
  <si>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</si>
  <si>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</si>
  <si>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</si>
  <si>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</si>
  <si>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</si>
  <si>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</si>
  <si>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</si>
  <si>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</si>
  <si>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</si>
  <si>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</si>
  <si>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</si>
  <si>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</si>
  <si>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</si>
  <si>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</si>
  <si>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</si>
  <si>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</si>
  <si>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</si>
  <si>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</si>
  <si>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</si>
  <si>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</si>
  <si>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</si>
  <si>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</si>
  <si>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</si>
  <si>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</si>
  <si>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</si>
  <si>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</si>
  <si>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</si>
  <si>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</si>
  <si>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</si>
  <si>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</si>
  <si>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</si>
  <si>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</si>
  <si>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</si>
  <si>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</si>
  <si>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</si>
  <si>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</si>
  <si>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</si>
  <si>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</si>
  <si>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</si>
  <si>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</si>
  <si>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</si>
  <si>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</si>
  <si>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</si>
  <si>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</si>
  <si>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</si>
  <si>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</si>
  <si>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</si>
  <si>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</si>
  <si>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</si>
  <si>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</si>
  <si>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</si>
  <si>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</si>
  <si>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</si>
  <si>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</si>
  <si>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</si>
  <si>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</si>
  <si>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</si>
  <si>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</si>
  <si>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</si>
  <si>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</si>
  <si>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</si>
  <si>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</si>
  <si>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</si>
  <si>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</si>
  <si>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</si>
  <si>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</si>
  <si>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</si>
  <si>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</si>
  <si>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</si>
  <si>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</si>
  <si>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</si>
  <si>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</si>
  <si>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</si>
  <si>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</si>
  <si>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</si>
  <si>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</si>
  <si>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</si>
  <si>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</si>
  <si>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</si>
  <si>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</si>
  <si>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</si>
  <si>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 del Municipio de Romita, Gto.</t>
  </si>
  <si>
    <t>Del 1 de Enero al 30 de Junio de 2024</t>
  </si>
  <si>
    <t>CUENTAS DE ORDEN PRESUPUESTARIO</t>
  </si>
  <si>
    <t>________________________________________</t>
  </si>
  <si>
    <t>LIC. MONICA GUADALUPE RAMIREZ GONZALEZ</t>
  </si>
  <si>
    <t>DIRECTORA GENERAL</t>
  </si>
  <si>
    <t>_______________________________</t>
  </si>
  <si>
    <t>LIC. LUIS EDGAR DIAZ JARAMILLO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</si>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</sst>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0" fontId="5" fillId="0" borderId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5" fillId="0" borderId="0" xfId="20" applyFont="1" applyAlignment="1">
      <alignment horizontal="left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" fillId="0" borderId="0" xfId="3" applyFont="1" applyFill="1" applyBorder="1" applyAlignment="1" applyProtection="1">
      <alignment horizontal="left" vertical="top"/>
      <protection locked="0"/>
    </xf>
    <xf numFmtId="0" fontId="5" fillId="0" borderId="0" xfId="21"/>
    <xf numFmtId="0" fontId="2" fillId="0" borderId="0" xfId="3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top"/>
      <protection locked="0"/>
    </xf>
    <xf numFmtId="0" fontId="2" fillId="0" borderId="0" xfId="3" applyFont="1" applyFill="1" applyBorder="1" applyProtection="1">
      <protection locked="0"/>
    </xf>
  </cellXfs>
  <cellStyles count="22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6" xfId="20"/>
    <cellStyle name="Normal 9" xfId="21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17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28" sqref="B28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600</v>
      </c>
      <c r="B1" s="163"/>
      <c r="C1" s="115" t="s">
        <v>494</v>
      </c>
      <c r="D1" s="116">
        <v>2024</v>
      </c>
    </row>
    <row r="2" spans="1:4" ht="16.149999999999999" customHeight="1" x14ac:dyDescent="0.2">
      <c r="A2" s="164" t="s">
        <v>493</v>
      </c>
      <c r="B2" s="165"/>
      <c r="C2" s="10" t="s">
        <v>495</v>
      </c>
      <c r="D2" s="117" t="s">
        <v>500</v>
      </c>
    </row>
    <row r="3" spans="1:4" ht="16.149999999999999" customHeight="1" x14ac:dyDescent="0.2">
      <c r="A3" s="166" t="s">
        <v>601</v>
      </c>
      <c r="B3" s="167"/>
      <c r="C3" s="10" t="s">
        <v>496</v>
      </c>
      <c r="D3" s="118">
        <v>2</v>
      </c>
    </row>
    <row r="4" spans="1:4" ht="16.149999999999999" customHeight="1" x14ac:dyDescent="0.2">
      <c r="A4" s="168" t="s">
        <v>515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161" spans="3:3" x14ac:dyDescent="0.2">
      <c r="C161" s="1">
        <v>0</v>
      </c>
    </row>
    <row r="162" spans="3:3" x14ac:dyDescent="0.2">
      <c r="C162" s="1">
        <v>0</v>
      </c>
    </row>
    <row r="163" spans="3:3" x14ac:dyDescent="0.2">
      <c r="C163" s="1">
        <v>0</v>
      </c>
    </row>
    <row r="168" spans="3:3" x14ac:dyDescent="0.2">
      <c r="C168" s="1">
        <v>0</v>
      </c>
    </row>
    <row r="169" spans="3:3" x14ac:dyDescent="0.2">
      <c r="C169" s="1">
        <v>0</v>
      </c>
    </row>
    <row r="170" spans="3:3" x14ac:dyDescent="0.2">
      <c r="C170" s="1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191" zoomScaleNormal="100" workbookViewId="0">
      <selection sqref="A1:E218"/>
    </sheetView>
  </sheetViews>
  <sheetFormatPr baseColWidth="10" defaultColWidth="9.140625" defaultRowHeight="11.25" x14ac:dyDescent="0.2"/>
  <cols>
    <col min="1" max="1" width="10" style="14" customWidth="1"/>
    <col min="2" max="2" width="74.28515625" style="14" customWidth="1"/>
    <col min="3" max="3" width="12.5703125" style="14" customWidth="1"/>
    <col min="4" max="4" width="10.85546875" style="14" customWidth="1"/>
    <col min="5" max="5" width="9.5703125" style="14" customWidth="1"/>
    <col min="6" max="16384" width="9.140625" style="14"/>
  </cols>
  <sheetData>
    <row r="1" spans="1:5" s="20" customFormat="1" ht="18.95" customHeight="1" x14ac:dyDescent="0.25">
      <c r="A1" s="165" t="s">
        <v>600</v>
      </c>
      <c r="B1" s="165"/>
      <c r="C1" s="165"/>
      <c r="D1" s="10" t="s">
        <v>497</v>
      </c>
      <c r="E1" s="19">
        <v>2024</v>
      </c>
    </row>
    <row r="2" spans="1:5" s="11" customFormat="1" ht="18.95" customHeight="1" x14ac:dyDescent="0.25">
      <c r="A2" s="165" t="s">
        <v>502</v>
      </c>
      <c r="B2" s="165"/>
      <c r="C2" s="165"/>
      <c r="D2" s="10" t="s">
        <v>498</v>
      </c>
      <c r="E2" s="19" t="s">
        <v>500</v>
      </c>
    </row>
    <row r="3" spans="1:5" s="11" customFormat="1" ht="18.95" customHeight="1" x14ac:dyDescent="0.25">
      <c r="A3" s="165" t="s">
        <v>601</v>
      </c>
      <c r="B3" s="165"/>
      <c r="C3" s="165"/>
      <c r="D3" s="10" t="s">
        <v>499</v>
      </c>
      <c r="E3" s="19">
        <v>2</v>
      </c>
    </row>
    <row r="4" spans="1:5" s="11" customFormat="1" ht="18.95" customHeight="1" x14ac:dyDescent="0.25">
      <c r="A4" s="165" t="s">
        <v>515</v>
      </c>
      <c r="B4" s="165"/>
      <c r="C4" s="16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209530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209530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>
        <v>0</v>
      </c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>
        <v>0</v>
      </c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>
        <v>0</v>
      </c>
      <c r="E26" s="40"/>
    </row>
    <row r="27" spans="1:5" x14ac:dyDescent="0.2">
      <c r="A27" s="120">
        <v>4130</v>
      </c>
      <c r="B27" s="119" t="s">
        <v>237</v>
      </c>
      <c r="C27" s="121">
        <v>0</v>
      </c>
      <c r="D27" s="80">
        <v>0</v>
      </c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>
        <v>0</v>
      </c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797.77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209530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209530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v>0</v>
      </c>
      <c r="D58" s="80">
        <v>0</v>
      </c>
      <c r="E58" s="40">
        <v>0</v>
      </c>
    </row>
    <row r="59" spans="1:5" x14ac:dyDescent="0.2">
      <c r="A59" s="41">
        <v>4211</v>
      </c>
      <c r="B59" s="42" t="s">
        <v>251</v>
      </c>
      <c r="C59" s="45">
        <v>0</v>
      </c>
      <c r="D59" s="80">
        <v>0</v>
      </c>
      <c r="E59" s="40">
        <v>0</v>
      </c>
    </row>
    <row r="60" spans="1:5" x14ac:dyDescent="0.2">
      <c r="A60" s="41">
        <v>4212</v>
      </c>
      <c r="B60" s="42" t="s">
        <v>252</v>
      </c>
      <c r="C60" s="45">
        <v>0</v>
      </c>
      <c r="D60" s="80">
        <v>0</v>
      </c>
      <c r="E60" s="40">
        <v>0</v>
      </c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>
        <v>0</v>
      </c>
      <c r="E63" s="40">
        <v>0</v>
      </c>
    </row>
    <row r="64" spans="1:5" x14ac:dyDescent="0.2">
      <c r="A64" s="120">
        <v>4220</v>
      </c>
      <c r="B64" s="119" t="s">
        <v>254</v>
      </c>
      <c r="C64" s="121">
        <f>SUM(C65:C68)</f>
        <v>5951250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5951250</v>
      </c>
      <c r="D65" s="80">
        <v>0</v>
      </c>
      <c r="E65" s="40">
        <v>0</v>
      </c>
    </row>
    <row r="66" spans="1:5" x14ac:dyDescent="0.2">
      <c r="A66" s="41">
        <v>4223</v>
      </c>
      <c r="B66" s="42" t="s">
        <v>256</v>
      </c>
      <c r="C66" s="45">
        <v>0</v>
      </c>
      <c r="D66" s="80">
        <v>0</v>
      </c>
      <c r="E66" s="40">
        <v>0</v>
      </c>
    </row>
    <row r="67" spans="1:5" x14ac:dyDescent="0.2">
      <c r="A67" s="41">
        <v>4225</v>
      </c>
      <c r="B67" s="42" t="s">
        <v>258</v>
      </c>
      <c r="C67" s="45">
        <v>0</v>
      </c>
      <c r="D67" s="80">
        <v>0</v>
      </c>
      <c r="E67" s="40">
        <v>0</v>
      </c>
    </row>
    <row r="68" spans="1:5" x14ac:dyDescent="0.2">
      <c r="A68" s="41">
        <v>4227</v>
      </c>
      <c r="B68" s="42" t="s">
        <v>428</v>
      </c>
      <c r="C68" s="45">
        <v>0</v>
      </c>
      <c r="D68" s="80">
        <v>0</v>
      </c>
      <c r="E68" s="40">
        <v>0</v>
      </c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5370260.04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4550614.75</v>
      </c>
      <c r="D95" s="124">
        <f>C95/$C$94</f>
        <v>0.84737325866998425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2858829.79</v>
      </c>
      <c r="D96" s="124">
        <f t="shared" ref="D96:D159" si="0">C96/$C$94</f>
        <v>0.53234475960311223</v>
      </c>
      <c r="E96" s="42"/>
    </row>
    <row r="97" spans="1:5" x14ac:dyDescent="0.2">
      <c r="A97" s="44">
        <v>5111</v>
      </c>
      <c r="B97" s="42" t="s">
        <v>279</v>
      </c>
      <c r="C97" s="45">
        <v>1995488.28</v>
      </c>
      <c r="D97" s="46">
        <f t="shared" si="0"/>
        <v>0.37158131359314955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38348.33</v>
      </c>
      <c r="D99" s="46">
        <f t="shared" si="0"/>
        <v>7.1408702212491003E-3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824993.18</v>
      </c>
      <c r="D101" s="46">
        <f t="shared" si="0"/>
        <v>0.15362257578871358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530571.69000000006</v>
      </c>
      <c r="D103" s="124">
        <f t="shared" si="0"/>
        <v>9.8798137529295518E-2</v>
      </c>
      <c r="E103" s="42"/>
    </row>
    <row r="104" spans="1:5" x14ac:dyDescent="0.2">
      <c r="A104" s="44">
        <v>5121</v>
      </c>
      <c r="B104" s="42" t="s">
        <v>286</v>
      </c>
      <c r="C104" s="45">
        <v>352339.64</v>
      </c>
      <c r="D104" s="46">
        <f t="shared" si="0"/>
        <v>6.5609418794550595E-2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18300.03</v>
      </c>
      <c r="D108" s="46">
        <f t="shared" si="0"/>
        <v>3.4076618010475332E-3</v>
      </c>
      <c r="E108" s="42"/>
    </row>
    <row r="109" spans="1:5" x14ac:dyDescent="0.2">
      <c r="A109" s="44">
        <v>5126</v>
      </c>
      <c r="B109" s="42" t="s">
        <v>291</v>
      </c>
      <c r="C109" s="45">
        <v>159932.01999999999</v>
      </c>
      <c r="D109" s="46">
        <f t="shared" si="0"/>
        <v>2.9781056933697383E-2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1161213.27</v>
      </c>
      <c r="D113" s="124">
        <f t="shared" si="0"/>
        <v>0.21623036153757649</v>
      </c>
      <c r="E113" s="42"/>
    </row>
    <row r="114" spans="1:5" x14ac:dyDescent="0.2">
      <c r="A114" s="44">
        <v>5131</v>
      </c>
      <c r="B114" s="42" t="s">
        <v>296</v>
      </c>
      <c r="C114" s="45">
        <v>170360.74</v>
      </c>
      <c r="D114" s="46">
        <f t="shared" si="0"/>
        <v>3.1722996415644703E-2</v>
      </c>
      <c r="E114" s="42"/>
    </row>
    <row r="115" spans="1:5" x14ac:dyDescent="0.2">
      <c r="A115" s="44">
        <v>5132</v>
      </c>
      <c r="B115" s="42" t="s">
        <v>297</v>
      </c>
      <c r="C115" s="45">
        <v>4607.91</v>
      </c>
      <c r="D115" s="46">
        <f t="shared" si="0"/>
        <v>8.5804224854631054E-4</v>
      </c>
      <c r="E115" s="42"/>
    </row>
    <row r="116" spans="1:5" x14ac:dyDescent="0.2">
      <c r="A116" s="44">
        <v>5133</v>
      </c>
      <c r="B116" s="42" t="s">
        <v>298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299</v>
      </c>
      <c r="C117" s="45">
        <v>81669.34</v>
      </c>
      <c r="D117" s="46">
        <f t="shared" si="0"/>
        <v>1.5207706776150824E-2</v>
      </c>
      <c r="E117" s="42"/>
    </row>
    <row r="118" spans="1:5" x14ac:dyDescent="0.2">
      <c r="A118" s="44">
        <v>5135</v>
      </c>
      <c r="B118" s="42" t="s">
        <v>300</v>
      </c>
      <c r="C118" s="45">
        <v>276539.51</v>
      </c>
      <c r="D118" s="46">
        <f t="shared" si="0"/>
        <v>5.1494621850751196E-2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1174</v>
      </c>
      <c r="D120" s="46">
        <f t="shared" si="0"/>
        <v>2.1861138776438095E-4</v>
      </c>
      <c r="E120" s="42"/>
    </row>
    <row r="121" spans="1:5" x14ac:dyDescent="0.2">
      <c r="A121" s="44">
        <v>5138</v>
      </c>
      <c r="B121" s="42" t="s">
        <v>303</v>
      </c>
      <c r="C121" s="45">
        <v>514450.67</v>
      </c>
      <c r="D121" s="46">
        <f t="shared" si="0"/>
        <v>9.5796230753846329E-2</v>
      </c>
      <c r="E121" s="42"/>
    </row>
    <row r="122" spans="1:5" x14ac:dyDescent="0.2">
      <c r="A122" s="44">
        <v>5139</v>
      </c>
      <c r="B122" s="42" t="s">
        <v>304</v>
      </c>
      <c r="C122" s="45">
        <v>112411.1</v>
      </c>
      <c r="D122" s="46">
        <f t="shared" si="0"/>
        <v>2.0932152104872748E-2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819645.29</v>
      </c>
      <c r="D123" s="124">
        <f t="shared" si="0"/>
        <v>0.15262674133001575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819645.29</v>
      </c>
      <c r="D133" s="124">
        <f t="shared" si="0"/>
        <v>0.15262674133001575</v>
      </c>
      <c r="E133" s="42"/>
    </row>
    <row r="134" spans="1:5" x14ac:dyDescent="0.2">
      <c r="A134" s="44">
        <v>5241</v>
      </c>
      <c r="B134" s="42" t="s">
        <v>314</v>
      </c>
      <c r="C134" s="45">
        <v>819645.29</v>
      </c>
      <c r="D134" s="46">
        <f t="shared" si="0"/>
        <v>0.15262674133001575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6" spans="1:5" x14ac:dyDescent="0.2">
      <c r="B216" s="197" t="s">
        <v>603</v>
      </c>
      <c r="C216" s="199" t="s">
        <v>606</v>
      </c>
    </row>
    <row r="217" spans="1:5" x14ac:dyDescent="0.2">
      <c r="B217" s="197" t="s">
        <v>604</v>
      </c>
      <c r="C217" s="200" t="s">
        <v>607</v>
      </c>
    </row>
    <row r="218" spans="1:5" x14ac:dyDescent="0.2">
      <c r="B218" s="197" t="s">
        <v>605</v>
      </c>
      <c r="C218" s="200" t="s">
        <v>608</v>
      </c>
    </row>
    <row r="219" spans="1:5" x14ac:dyDescent="0.2">
      <c r="B219" s="198"/>
      <c r="C219" s="20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opLeftCell="A159" zoomScale="80" zoomScaleNormal="80" workbookViewId="0">
      <selection sqref="A1:H177"/>
    </sheetView>
  </sheetViews>
  <sheetFormatPr baseColWidth="10" defaultColWidth="9.140625" defaultRowHeight="11.25" x14ac:dyDescent="0.2"/>
  <cols>
    <col min="1" max="1" width="10" style="14" customWidth="1"/>
    <col min="2" max="2" width="61" style="14" customWidth="1"/>
    <col min="3" max="3" width="9.140625" style="14" customWidth="1"/>
    <col min="4" max="4" width="9.85546875" style="14" customWidth="1"/>
    <col min="5" max="5" width="8.85546875" style="14" customWidth="1"/>
    <col min="6" max="6" width="4.7109375" style="14" customWidth="1"/>
    <col min="7" max="7" width="8.42578125" style="14" customWidth="1"/>
    <col min="8" max="8" width="9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600</v>
      </c>
      <c r="B1" s="172"/>
      <c r="C1" s="172"/>
      <c r="D1" s="172"/>
      <c r="E1" s="172"/>
      <c r="F1" s="172"/>
      <c r="G1" s="10" t="s">
        <v>497</v>
      </c>
      <c r="H1" s="19">
        <v>2024</v>
      </c>
    </row>
    <row r="2" spans="1:8" s="11" customFormat="1" ht="18.95" customHeight="1" x14ac:dyDescent="0.25">
      <c r="A2" s="171" t="s">
        <v>501</v>
      </c>
      <c r="B2" s="172"/>
      <c r="C2" s="172"/>
      <c r="D2" s="172"/>
      <c r="E2" s="172"/>
      <c r="F2" s="172"/>
      <c r="G2" s="10" t="s">
        <v>498</v>
      </c>
      <c r="H2" s="19" t="s">
        <v>500</v>
      </c>
    </row>
    <row r="3" spans="1:8" s="11" customFormat="1" ht="18.95" customHeight="1" x14ac:dyDescent="0.25">
      <c r="A3" s="171" t="s">
        <v>601</v>
      </c>
      <c r="B3" s="172"/>
      <c r="C3" s="172"/>
      <c r="D3" s="172"/>
      <c r="E3" s="172"/>
      <c r="F3" s="172"/>
      <c r="G3" s="10" t="s">
        <v>499</v>
      </c>
      <c r="H3" s="19">
        <v>2</v>
      </c>
    </row>
    <row r="4" spans="1:8" s="11" customFormat="1" ht="18.95" customHeight="1" x14ac:dyDescent="0.25">
      <c r="A4" s="171" t="s">
        <v>515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660524.43000000005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19184.939999999999</v>
      </c>
      <c r="D15" s="18">
        <v>18244.71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9130</v>
      </c>
      <c r="D64" s="18">
        <f t="shared" ref="D64:E64" si="0">SUM(D65:D72)</f>
        <v>0</v>
      </c>
      <c r="E64" s="18">
        <f t="shared" si="0"/>
        <v>684713.37</v>
      </c>
    </row>
    <row r="65" spans="1:9" x14ac:dyDescent="0.2">
      <c r="A65" s="16">
        <v>1241</v>
      </c>
      <c r="B65" s="14" t="s">
        <v>157</v>
      </c>
      <c r="C65" s="18">
        <v>0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684713.37</v>
      </c>
    </row>
    <row r="70" spans="1:9" x14ac:dyDescent="0.2">
      <c r="A70" s="16">
        <v>1246</v>
      </c>
      <c r="B70" s="14" t="s">
        <v>162</v>
      </c>
      <c r="C70" s="18">
        <v>9130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f>SUM(C100:C102)</f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0</v>
      </c>
      <c r="D110" s="18">
        <f>SUM(D111:D119)</f>
        <v>0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0</v>
      </c>
      <c r="D117" s="18">
        <f t="shared" si="1"/>
        <v>0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5" spans="1:5" x14ac:dyDescent="0.2">
      <c r="B175" s="197" t="s">
        <v>603</v>
      </c>
      <c r="C175" s="199" t="s">
        <v>606</v>
      </c>
    </row>
    <row r="176" spans="1:5" x14ac:dyDescent="0.2">
      <c r="B176" s="197" t="s">
        <v>604</v>
      </c>
      <c r="C176" s="200" t="s">
        <v>607</v>
      </c>
    </row>
    <row r="177" spans="2:3" x14ac:dyDescent="0.2">
      <c r="B177" s="197" t="s">
        <v>605</v>
      </c>
      <c r="C177" s="200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opLeftCell="A16" workbookViewId="0">
      <selection sqref="A1:E3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600</v>
      </c>
      <c r="B1" s="173"/>
      <c r="C1" s="173"/>
      <c r="D1" s="21" t="s">
        <v>497</v>
      </c>
      <c r="E1" s="22">
        <v>2024</v>
      </c>
    </row>
    <row r="2" spans="1:5" ht="18.95" customHeight="1" x14ac:dyDescent="0.2">
      <c r="A2" s="173" t="s">
        <v>503</v>
      </c>
      <c r="B2" s="173"/>
      <c r="C2" s="173"/>
      <c r="D2" s="21" t="s">
        <v>498</v>
      </c>
      <c r="E2" s="22" t="s">
        <v>500</v>
      </c>
    </row>
    <row r="3" spans="1:5" ht="18.95" customHeight="1" x14ac:dyDescent="0.2">
      <c r="A3" s="173" t="s">
        <v>601</v>
      </c>
      <c r="B3" s="173"/>
      <c r="C3" s="173"/>
      <c r="D3" s="21" t="s">
        <v>499</v>
      </c>
      <c r="E3" s="22">
        <v>2</v>
      </c>
    </row>
    <row r="4" spans="1:5" ht="18.95" customHeight="1" x14ac:dyDescent="0.2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-19927.28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791317.73</v>
      </c>
    </row>
    <row r="16" spans="1:5" x14ac:dyDescent="0.2">
      <c r="A16" s="27">
        <v>3220</v>
      </c>
      <c r="B16" s="23" t="s">
        <v>387</v>
      </c>
      <c r="C16" s="28">
        <v>-1035707.42</v>
      </c>
    </row>
    <row r="17" spans="1:4" x14ac:dyDescent="0.2">
      <c r="A17" s="27">
        <v>3230</v>
      </c>
      <c r="B17" s="23" t="s">
        <v>388</v>
      </c>
      <c r="C17" s="28">
        <f>SUM(C18:C21)</f>
        <v>0</v>
      </c>
    </row>
    <row r="18" spans="1:4" x14ac:dyDescent="0.2">
      <c r="A18" s="27">
        <v>3231</v>
      </c>
      <c r="B18" s="23" t="s">
        <v>389</v>
      </c>
      <c r="C18" s="28">
        <v>0</v>
      </c>
    </row>
    <row r="19" spans="1:4" x14ac:dyDescent="0.2">
      <c r="A19" s="27">
        <v>3232</v>
      </c>
      <c r="B19" s="23" t="s">
        <v>390</v>
      </c>
      <c r="C19" s="28">
        <v>0</v>
      </c>
    </row>
    <row r="20" spans="1:4" x14ac:dyDescent="0.2">
      <c r="A20" s="27">
        <v>3233</v>
      </c>
      <c r="B20" s="23" t="s">
        <v>391</v>
      </c>
      <c r="C20" s="28">
        <v>0</v>
      </c>
    </row>
    <row r="21" spans="1:4" x14ac:dyDescent="0.2">
      <c r="A21" s="27">
        <v>3239</v>
      </c>
      <c r="B21" s="23" t="s">
        <v>392</v>
      </c>
      <c r="C21" s="28">
        <v>0</v>
      </c>
    </row>
    <row r="22" spans="1:4" x14ac:dyDescent="0.2">
      <c r="A22" s="27">
        <v>3240</v>
      </c>
      <c r="B22" s="23" t="s">
        <v>393</v>
      </c>
      <c r="C22" s="28">
        <f>SUM(C23:C25)</f>
        <v>0</v>
      </c>
    </row>
    <row r="23" spans="1:4" x14ac:dyDescent="0.2">
      <c r="A23" s="27">
        <v>3241</v>
      </c>
      <c r="B23" s="23" t="s">
        <v>394</v>
      </c>
      <c r="C23" s="28">
        <v>0</v>
      </c>
    </row>
    <row r="24" spans="1:4" x14ac:dyDescent="0.2">
      <c r="A24" s="27">
        <v>3242</v>
      </c>
      <c r="B24" s="23" t="s">
        <v>395</v>
      </c>
      <c r="C24" s="28">
        <v>0</v>
      </c>
    </row>
    <row r="25" spans="1:4" x14ac:dyDescent="0.2">
      <c r="A25" s="27">
        <v>3243</v>
      </c>
      <c r="B25" s="23" t="s">
        <v>396</v>
      </c>
      <c r="C25" s="28">
        <v>0</v>
      </c>
    </row>
    <row r="26" spans="1:4" x14ac:dyDescent="0.2">
      <c r="A26" s="27">
        <v>3250</v>
      </c>
      <c r="B26" s="23" t="s">
        <v>397</v>
      </c>
      <c r="C26" s="28">
        <f>SUM(C27:C28)</f>
        <v>0</v>
      </c>
    </row>
    <row r="27" spans="1:4" x14ac:dyDescent="0.2">
      <c r="A27" s="27">
        <v>3251</v>
      </c>
      <c r="B27" s="23" t="s">
        <v>398</v>
      </c>
      <c r="C27" s="28">
        <v>0</v>
      </c>
    </row>
    <row r="28" spans="1:4" x14ac:dyDescent="0.2">
      <c r="A28" s="27">
        <v>3252</v>
      </c>
      <c r="B28" s="23" t="s">
        <v>399</v>
      </c>
      <c r="C28" s="28">
        <v>0</v>
      </c>
    </row>
    <row r="30" spans="1:4" x14ac:dyDescent="0.2">
      <c r="B30" s="23" t="s">
        <v>517</v>
      </c>
    </row>
    <row r="32" spans="1:4" x14ac:dyDescent="0.2">
      <c r="B32" s="197" t="s">
        <v>603</v>
      </c>
      <c r="C32" s="199" t="s">
        <v>606</v>
      </c>
      <c r="D32" s="14"/>
    </row>
    <row r="33" spans="2:4" x14ac:dyDescent="0.2">
      <c r="B33" s="197" t="s">
        <v>604</v>
      </c>
      <c r="C33" s="200" t="s">
        <v>607</v>
      </c>
      <c r="D33" s="14"/>
    </row>
    <row r="34" spans="2:4" x14ac:dyDescent="0.2">
      <c r="B34" s="197" t="s">
        <v>605</v>
      </c>
      <c r="C34" s="200" t="s">
        <v>608</v>
      </c>
      <c r="D34" s="14"/>
    </row>
    <row r="35" spans="2:4" x14ac:dyDescent="0.2">
      <c r="B35" s="198"/>
      <c r="C35" s="201"/>
      <c r="D35" s="14"/>
    </row>
    <row r="71" spans="3:5" x14ac:dyDescent="0.2">
      <c r="C71" s="23">
        <v>0</v>
      </c>
      <c r="D71" s="23">
        <v>0</v>
      </c>
      <c r="E71" s="23">
        <v>0</v>
      </c>
    </row>
    <row r="123" spans="3:3" x14ac:dyDescent="0.2">
      <c r="C123" s="23">
        <v>0</v>
      </c>
    </row>
    <row r="128" spans="3:3" x14ac:dyDescent="0.2">
      <c r="C128" s="23">
        <v>0</v>
      </c>
    </row>
    <row r="129" spans="3:3" x14ac:dyDescent="0.2">
      <c r="C129" s="23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35" zoomScale="130" zoomScaleNormal="130" workbookViewId="0">
      <selection activeCell="B149" sqref="B149:D153"/>
    </sheetView>
  </sheetViews>
  <sheetFormatPr baseColWidth="10" defaultColWidth="9.140625" defaultRowHeight="11.25" x14ac:dyDescent="0.2"/>
  <cols>
    <col min="1" max="1" width="10" style="23" customWidth="1"/>
    <col min="2" max="2" width="59.85546875" style="23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600</v>
      </c>
      <c r="B1" s="173"/>
      <c r="C1" s="173"/>
      <c r="D1" s="21" t="s">
        <v>497</v>
      </c>
      <c r="E1" s="22">
        <v>2024</v>
      </c>
    </row>
    <row r="2" spans="1:5" s="29" customFormat="1" ht="18.95" customHeight="1" x14ac:dyDescent="0.25">
      <c r="A2" s="173" t="s">
        <v>504</v>
      </c>
      <c r="B2" s="173"/>
      <c r="C2" s="173"/>
      <c r="D2" s="21" t="s">
        <v>498</v>
      </c>
      <c r="E2" s="22" t="s">
        <v>500</v>
      </c>
    </row>
    <row r="3" spans="1:5" s="29" customFormat="1" ht="18.95" customHeight="1" x14ac:dyDescent="0.25">
      <c r="A3" s="173" t="s">
        <v>601</v>
      </c>
      <c r="B3" s="173"/>
      <c r="C3" s="173"/>
      <c r="D3" s="21" t="s">
        <v>499</v>
      </c>
      <c r="E3" s="22">
        <v>2</v>
      </c>
    </row>
    <row r="4" spans="1:5" s="29" customFormat="1" ht="18.95" customHeight="1" x14ac:dyDescent="0.25">
      <c r="A4" s="173" t="s">
        <v>515</v>
      </c>
      <c r="B4" s="173"/>
      <c r="C4" s="17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356281.58</v>
      </c>
      <c r="D10" s="28">
        <v>564256.27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660524.43000000005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1016806.01</v>
      </c>
      <c r="D16" s="84">
        <f>SUM(D9:D15)</f>
        <v>564256.27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11999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11999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11999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791317.73</v>
      </c>
      <c r="D48" s="84">
        <v>246661.49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10699.14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5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5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10699.14</v>
      </c>
    </row>
    <row r="67" spans="1:5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10699.14</v>
      </c>
    </row>
    <row r="68" spans="1:5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5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5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5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5" x14ac:dyDescent="0.2">
      <c r="A72" s="27">
        <v>5515</v>
      </c>
      <c r="B72" s="23" t="s">
        <v>362</v>
      </c>
      <c r="C72" s="28">
        <v>0</v>
      </c>
      <c r="D72" s="28">
        <v>10699.14</v>
      </c>
      <c r="E72" s="23">
        <v>0</v>
      </c>
    </row>
    <row r="73" spans="1:5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5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5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5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5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5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5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5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791317.73</v>
      </c>
      <c r="D145" s="84">
        <f>D48+D49+D103-D109-D112</f>
        <v>257360.63</v>
      </c>
    </row>
    <row r="147" spans="1:4" x14ac:dyDescent="0.2">
      <c r="B147" s="23" t="s">
        <v>517</v>
      </c>
    </row>
    <row r="149" spans="1:4" x14ac:dyDescent="0.2">
      <c r="B149" s="197" t="s">
        <v>603</v>
      </c>
      <c r="C149" s="199" t="s">
        <v>606</v>
      </c>
      <c r="D149" s="14"/>
    </row>
    <row r="150" spans="1:4" x14ac:dyDescent="0.2">
      <c r="B150" s="197" t="s">
        <v>604</v>
      </c>
      <c r="C150" s="200" t="s">
        <v>607</v>
      </c>
      <c r="D150" s="14"/>
    </row>
    <row r="151" spans="1:4" x14ac:dyDescent="0.2">
      <c r="B151" s="197" t="s">
        <v>605</v>
      </c>
      <c r="C151" s="200" t="s">
        <v>608</v>
      </c>
      <c r="D151" s="14"/>
    </row>
    <row r="152" spans="1:4" x14ac:dyDescent="0.2">
      <c r="B152" s="198"/>
      <c r="C152" s="201"/>
      <c r="D152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showGridLines="0" topLeftCell="A10" workbookViewId="0">
      <selection sqref="A1:F34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600</v>
      </c>
      <c r="B1" s="175"/>
      <c r="C1" s="176"/>
    </row>
    <row r="2" spans="1:3" s="30" customFormat="1" ht="18" customHeight="1" x14ac:dyDescent="0.25">
      <c r="A2" s="177" t="s">
        <v>505</v>
      </c>
      <c r="B2" s="178"/>
      <c r="C2" s="179"/>
    </row>
    <row r="3" spans="1:3" s="30" customFormat="1" ht="18" customHeight="1" x14ac:dyDescent="0.25">
      <c r="A3" s="177" t="s">
        <v>601</v>
      </c>
      <c r="B3" s="178"/>
      <c r="C3" s="179"/>
    </row>
    <row r="4" spans="1:3" s="32" customFormat="1" ht="18" customHeight="1" x14ac:dyDescent="0.2">
      <c r="A4" s="180" t="s">
        <v>506</v>
      </c>
      <c r="B4" s="181"/>
      <c r="C4" s="182"/>
    </row>
    <row r="5" spans="1:3" s="32" customFormat="1" ht="18" customHeight="1" x14ac:dyDescent="0.2">
      <c r="A5" s="183" t="s">
        <v>405</v>
      </c>
      <c r="B5" s="184"/>
      <c r="C5" s="147">
        <v>2024</v>
      </c>
    </row>
    <row r="6" spans="1:3" x14ac:dyDescent="0.2">
      <c r="A6" s="47" t="s">
        <v>434</v>
      </c>
      <c r="B6" s="47"/>
      <c r="C6" s="92">
        <v>6161577.7699999996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4" x14ac:dyDescent="0.2">
      <c r="A17" s="58">
        <v>3.1</v>
      </c>
      <c r="B17" s="52" t="s">
        <v>445</v>
      </c>
      <c r="C17" s="94">
        <v>0</v>
      </c>
    </row>
    <row r="18" spans="1:4" x14ac:dyDescent="0.2">
      <c r="A18" s="59">
        <v>3.2</v>
      </c>
      <c r="B18" s="52" t="s">
        <v>443</v>
      </c>
      <c r="C18" s="94">
        <v>0</v>
      </c>
    </row>
    <row r="19" spans="1:4" x14ac:dyDescent="0.2">
      <c r="A19" s="59">
        <v>3.3</v>
      </c>
      <c r="B19" s="54" t="s">
        <v>444</v>
      </c>
      <c r="C19" s="95">
        <v>0</v>
      </c>
    </row>
    <row r="20" spans="1:4" x14ac:dyDescent="0.2">
      <c r="A20" s="48"/>
      <c r="B20" s="60"/>
      <c r="C20" s="61"/>
    </row>
    <row r="21" spans="1:4" x14ac:dyDescent="0.2">
      <c r="A21" s="62" t="s">
        <v>548</v>
      </c>
      <c r="B21" s="62"/>
      <c r="C21" s="92">
        <f>C6+C8-C16</f>
        <v>6161577.7699999996</v>
      </c>
    </row>
    <row r="23" spans="1:4" x14ac:dyDescent="0.2">
      <c r="B23" s="31" t="s">
        <v>517</v>
      </c>
    </row>
    <row r="26" spans="1:4" x14ac:dyDescent="0.2">
      <c r="B26" s="197" t="s">
        <v>603</v>
      </c>
      <c r="C26" s="199" t="s">
        <v>606</v>
      </c>
      <c r="D26" s="14"/>
    </row>
    <row r="27" spans="1:4" x14ac:dyDescent="0.2">
      <c r="B27" s="197" t="s">
        <v>604</v>
      </c>
      <c r="C27" s="200" t="s">
        <v>607</v>
      </c>
      <c r="D27" s="14"/>
    </row>
    <row r="28" spans="1:4" x14ac:dyDescent="0.2">
      <c r="B28" s="197" t="s">
        <v>605</v>
      </c>
      <c r="C28" s="200" t="s">
        <v>608</v>
      </c>
      <c r="D28" s="14"/>
    </row>
    <row r="29" spans="1:4" x14ac:dyDescent="0.2">
      <c r="B29" s="198"/>
      <c r="C29" s="201"/>
      <c r="D29" s="14"/>
    </row>
    <row r="30" spans="1:4" x14ac:dyDescent="0.2">
      <c r="B30" s="23"/>
      <c r="C30" s="23"/>
      <c r="D30" s="23"/>
    </row>
    <row r="77" spans="3:5" x14ac:dyDescent="0.2">
      <c r="D77" s="31">
        <v>0</v>
      </c>
      <c r="E77" s="31">
        <v>0</v>
      </c>
    </row>
    <row r="78" spans="3:5" x14ac:dyDescent="0.2">
      <c r="C78" s="31">
        <v>0</v>
      </c>
      <c r="D78" s="31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showGridLines="0" topLeftCell="A38" workbookViewId="0">
      <selection sqref="A1:F49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600</v>
      </c>
      <c r="B1" s="186"/>
      <c r="C1" s="187"/>
    </row>
    <row r="2" spans="1:3" s="33" customFormat="1" ht="18.95" customHeight="1" x14ac:dyDescent="0.25">
      <c r="A2" s="188" t="s">
        <v>507</v>
      </c>
      <c r="B2" s="189"/>
      <c r="C2" s="190"/>
    </row>
    <row r="3" spans="1:3" s="33" customFormat="1" ht="18.95" customHeight="1" x14ac:dyDescent="0.25">
      <c r="A3" s="188" t="s">
        <v>601</v>
      </c>
      <c r="B3" s="189"/>
      <c r="C3" s="190"/>
    </row>
    <row r="4" spans="1:3" x14ac:dyDescent="0.2">
      <c r="A4" s="180" t="s">
        <v>506</v>
      </c>
      <c r="B4" s="181"/>
      <c r="C4" s="182"/>
    </row>
    <row r="5" spans="1:3" ht="22.15" customHeight="1" x14ac:dyDescent="0.2">
      <c r="A5" s="191" t="s">
        <v>405</v>
      </c>
      <c r="B5" s="192"/>
      <c r="C5" s="147">
        <v>2024</v>
      </c>
    </row>
    <row r="6" spans="1:3" x14ac:dyDescent="0.2">
      <c r="A6" s="72" t="s">
        <v>447</v>
      </c>
      <c r="B6" s="47"/>
      <c r="C6" s="96">
        <v>5370260.04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4" x14ac:dyDescent="0.2">
      <c r="A33" s="78" t="s">
        <v>470</v>
      </c>
      <c r="B33" s="65" t="s">
        <v>40</v>
      </c>
      <c r="C33" s="97">
        <v>0</v>
      </c>
    </row>
    <row r="34" spans="1:4" x14ac:dyDescent="0.2">
      <c r="A34" s="78" t="s">
        <v>471</v>
      </c>
      <c r="B34" s="65" t="s">
        <v>367</v>
      </c>
      <c r="C34" s="97">
        <v>0</v>
      </c>
    </row>
    <row r="35" spans="1:4" x14ac:dyDescent="0.2">
      <c r="A35" s="78" t="s">
        <v>472</v>
      </c>
      <c r="B35" s="65" t="s">
        <v>373</v>
      </c>
      <c r="C35" s="97">
        <v>0</v>
      </c>
    </row>
    <row r="36" spans="1:4" x14ac:dyDescent="0.2">
      <c r="A36" s="78" t="s">
        <v>473</v>
      </c>
      <c r="B36" s="65" t="s">
        <v>381</v>
      </c>
      <c r="C36" s="97">
        <v>0</v>
      </c>
    </row>
    <row r="37" spans="1:4" x14ac:dyDescent="0.2">
      <c r="A37" s="78" t="s">
        <v>550</v>
      </c>
      <c r="B37" s="65" t="s">
        <v>598</v>
      </c>
      <c r="C37" s="97">
        <v>0</v>
      </c>
    </row>
    <row r="38" spans="1:4" x14ac:dyDescent="0.2">
      <c r="A38" s="78" t="s">
        <v>551</v>
      </c>
      <c r="B38" s="73" t="s">
        <v>474</v>
      </c>
      <c r="C38" s="99">
        <v>0</v>
      </c>
    </row>
    <row r="39" spans="1:4" x14ac:dyDescent="0.2">
      <c r="A39" s="66"/>
      <c r="B39" s="69"/>
      <c r="C39" s="70"/>
    </row>
    <row r="40" spans="1:4" x14ac:dyDescent="0.2">
      <c r="A40" s="71" t="s">
        <v>549</v>
      </c>
      <c r="B40" s="47"/>
      <c r="C40" s="92">
        <f>C6-C8+C31</f>
        <v>5370260.04</v>
      </c>
    </row>
    <row r="42" spans="1:4" x14ac:dyDescent="0.2">
      <c r="B42" s="31" t="s">
        <v>517</v>
      </c>
    </row>
    <row r="46" spans="1:4" x14ac:dyDescent="0.2">
      <c r="B46" s="197" t="s">
        <v>603</v>
      </c>
      <c r="C46" s="199" t="s">
        <v>606</v>
      </c>
      <c r="D46" s="14"/>
    </row>
    <row r="47" spans="1:4" x14ac:dyDescent="0.2">
      <c r="B47" s="197" t="s">
        <v>604</v>
      </c>
      <c r="C47" s="200" t="s">
        <v>607</v>
      </c>
      <c r="D47" s="14"/>
    </row>
    <row r="48" spans="1:4" x14ac:dyDescent="0.2">
      <c r="B48" s="197" t="s">
        <v>605</v>
      </c>
      <c r="C48" s="200" t="s">
        <v>608</v>
      </c>
      <c r="D48" s="14"/>
    </row>
    <row r="49" spans="2:4" x14ac:dyDescent="0.2">
      <c r="B49" s="198"/>
      <c r="C49" s="201"/>
      <c r="D49" s="14"/>
    </row>
    <row r="78" spans="3:5" x14ac:dyDescent="0.2">
      <c r="E78" s="31">
        <v>0</v>
      </c>
    </row>
    <row r="79" spans="3:5" x14ac:dyDescent="0.2">
      <c r="C79" s="31">
        <v>0</v>
      </c>
      <c r="D79" s="31">
        <v>0</v>
      </c>
      <c r="E79" s="31">
        <v>0</v>
      </c>
    </row>
    <row r="80" spans="3:5" x14ac:dyDescent="0.2">
      <c r="C80" s="31">
        <v>0</v>
      </c>
      <c r="D80" s="31">
        <v>0</v>
      </c>
      <c r="E80" s="31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workbookViewId="0">
      <selection sqref="A1:H68"/>
    </sheetView>
  </sheetViews>
  <sheetFormatPr baseColWidth="10" defaultColWidth="9.140625" defaultRowHeight="11.25" x14ac:dyDescent="0.2"/>
  <cols>
    <col min="1" max="1" width="10" style="23" customWidth="1"/>
    <col min="2" max="2" width="64.28515625" style="23" customWidth="1"/>
    <col min="3" max="3" width="12.7109375" style="23" bestFit="1" customWidth="1"/>
    <col min="4" max="4" width="8.7109375" style="23" customWidth="1"/>
    <col min="5" max="5" width="6.42578125" style="23" customWidth="1"/>
    <col min="6" max="6" width="6.85546875" style="23" customWidth="1"/>
    <col min="7" max="7" width="17.140625" style="23" bestFit="1" customWidth="1"/>
    <col min="8" max="8" width="9.28515625" style="23" bestFit="1" customWidth="1"/>
    <col min="9" max="10" width="20.28515625" style="23" customWidth="1"/>
    <col min="11" max="16384" width="9.140625" style="23"/>
  </cols>
  <sheetData>
    <row r="1" spans="1:10" ht="18.95" customHeight="1" x14ac:dyDescent="0.2">
      <c r="A1" s="173" t="s">
        <v>600</v>
      </c>
      <c r="B1" s="194"/>
      <c r="C1" s="194"/>
      <c r="D1" s="194"/>
      <c r="E1" s="194"/>
      <c r="F1" s="194"/>
      <c r="G1" s="21" t="s">
        <v>497</v>
      </c>
      <c r="H1" s="22">
        <v>2024</v>
      </c>
    </row>
    <row r="2" spans="1:10" ht="18.95" customHeight="1" x14ac:dyDescent="0.2">
      <c r="A2" s="173" t="s">
        <v>508</v>
      </c>
      <c r="B2" s="194"/>
      <c r="C2" s="194"/>
      <c r="D2" s="194"/>
      <c r="E2" s="194"/>
      <c r="F2" s="194"/>
      <c r="G2" s="21" t="s">
        <v>498</v>
      </c>
      <c r="H2" s="22" t="s">
        <v>500</v>
      </c>
    </row>
    <row r="3" spans="1:10" ht="18.95" customHeight="1" x14ac:dyDescent="0.2">
      <c r="A3" s="195" t="s">
        <v>601</v>
      </c>
      <c r="B3" s="196"/>
      <c r="C3" s="196"/>
      <c r="D3" s="196"/>
      <c r="E3" s="196"/>
      <c r="F3" s="196"/>
      <c r="G3" s="21" t="s">
        <v>499</v>
      </c>
      <c r="H3" s="22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1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552</v>
      </c>
      <c r="C39" s="193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12230395.369999999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-6068817.5999999996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-6161577.7699999996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553</v>
      </c>
      <c r="C48" s="193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-12230395.369999999</v>
      </c>
    </row>
    <row r="51" spans="1:3" x14ac:dyDescent="0.2">
      <c r="A51" s="23">
        <v>8220</v>
      </c>
      <c r="B51" s="112" t="s">
        <v>46</v>
      </c>
      <c r="C51" s="114">
        <v>6860135.3300000001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5370260.04</v>
      </c>
    </row>
    <row r="58" spans="1:3" x14ac:dyDescent="0.2">
      <c r="B58" s="14" t="s">
        <v>517</v>
      </c>
    </row>
    <row r="61" spans="1:3" x14ac:dyDescent="0.2">
      <c r="B61" s="197" t="s">
        <v>603</v>
      </c>
    </row>
    <row r="62" spans="1:3" x14ac:dyDescent="0.2">
      <c r="B62" s="197" t="s">
        <v>604</v>
      </c>
    </row>
    <row r="63" spans="1:3" x14ac:dyDescent="0.2">
      <c r="B63" s="197" t="s">
        <v>605</v>
      </c>
    </row>
    <row r="64" spans="1:3" x14ac:dyDescent="0.2">
      <c r="B64" s="198"/>
    </row>
    <row r="65" spans="2:2" x14ac:dyDescent="0.2">
      <c r="B65" s="14"/>
    </row>
    <row r="66" spans="2:2" x14ac:dyDescent="0.2">
      <c r="B66" s="199" t="s">
        <v>606</v>
      </c>
    </row>
    <row r="67" spans="2:2" x14ac:dyDescent="0.2">
      <c r="B67" s="200" t="s">
        <v>607</v>
      </c>
    </row>
    <row r="68" spans="2:2" x14ac:dyDescent="0.2">
      <c r="B68" s="200" t="s">
        <v>608</v>
      </c>
    </row>
    <row r="81" spans="3:5" x14ac:dyDescent="0.2">
      <c r="D81" s="23">
        <v>0</v>
      </c>
      <c r="E81" s="23">
        <v>0</v>
      </c>
    </row>
    <row r="83" spans="3:5" x14ac:dyDescent="0.2">
      <c r="C83" s="23">
        <v>0</v>
      </c>
    </row>
    <row r="84" spans="3:5" x14ac:dyDescent="0.2">
      <c r="C84" s="23">
        <v>0</v>
      </c>
    </row>
    <row r="85" spans="3:5" x14ac:dyDescent="0.2">
      <c r="C85" s="23">
        <v>0</v>
      </c>
    </row>
    <row r="86" spans="3:5" x14ac:dyDescent="0.2">
      <c r="C86" s="23">
        <v>0</v>
      </c>
    </row>
    <row r="87" spans="3:5" x14ac:dyDescent="0.2">
      <c r="C87" s="23">
        <v>0</v>
      </c>
    </row>
    <row r="88" spans="3:5" x14ac:dyDescent="0.2">
      <c r="C88" s="23">
        <v>0</v>
      </c>
    </row>
    <row r="93" spans="3:5" x14ac:dyDescent="0.2">
      <c r="C93" s="23">
        <v>0</v>
      </c>
    </row>
    <row r="94" spans="3:5" x14ac:dyDescent="0.2">
      <c r="C94" s="23">
        <v>0</v>
      </c>
    </row>
    <row r="99" spans="3:3" x14ac:dyDescent="0.2">
      <c r="C99" s="23">
        <v>0</v>
      </c>
    </row>
    <row r="100" spans="3:3" x14ac:dyDescent="0.2">
      <c r="C100" s="23">
        <v>0</v>
      </c>
    </row>
    <row r="101" spans="3:3" x14ac:dyDescent="0.2">
      <c r="C101" s="23">
        <v>0</v>
      </c>
    </row>
    <row r="102" spans="3:3" x14ac:dyDescent="0.2">
      <c r="C102" s="23">
        <v>0</v>
      </c>
    </row>
    <row r="104" spans="3:3" x14ac:dyDescent="0.2">
      <c r="C104" s="23">
        <v>0</v>
      </c>
    </row>
    <row r="105" spans="3:3" x14ac:dyDescent="0.2">
      <c r="C105" s="23">
        <v>0</v>
      </c>
    </row>
    <row r="106" spans="3:3" x14ac:dyDescent="0.2">
      <c r="C106" s="23">
        <v>0</v>
      </c>
    </row>
    <row r="111" spans="3:3" x14ac:dyDescent="0.2">
      <c r="C111" s="23">
        <v>0</v>
      </c>
    </row>
    <row r="112" spans="3:3" x14ac:dyDescent="0.2">
      <c r="C112" s="23">
        <v>0</v>
      </c>
    </row>
    <row r="113" spans="3:3" x14ac:dyDescent="0.2">
      <c r="C113" s="23">
        <v>0</v>
      </c>
    </row>
    <row r="114" spans="3:3" x14ac:dyDescent="0.2">
      <c r="C114" s="23">
        <v>0</v>
      </c>
    </row>
    <row r="115" spans="3:3" x14ac:dyDescent="0.2">
      <c r="C115" s="23">
        <v>0</v>
      </c>
    </row>
    <row r="116" spans="3:3" x14ac:dyDescent="0.2">
      <c r="C116" s="23">
        <v>0</v>
      </c>
    </row>
    <row r="117" spans="3:3" x14ac:dyDescent="0.2">
      <c r="C117" s="23">
        <v>1332563.98</v>
      </c>
    </row>
    <row r="118" spans="3:3" x14ac:dyDescent="0.2">
      <c r="C118" s="23">
        <v>0</v>
      </c>
    </row>
    <row r="119" spans="3:3" x14ac:dyDescent="0.2">
      <c r="C119" s="23">
        <v>0</v>
      </c>
    </row>
    <row r="121" spans="3:3" x14ac:dyDescent="0.2">
      <c r="C121" s="23"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2024-07-29T16:30:46Z</cp:lastPrinted>
  <dcterms:created xsi:type="dcterms:W3CDTF">2012-12-11T20:36:24Z</dcterms:created>
  <dcterms:modified xsi:type="dcterms:W3CDTF">2024-07-29T16:30:49Z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